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autoCompressPictures="0"/>
  <mc:AlternateContent xmlns:mc="http://schemas.openxmlformats.org/markup-compatibility/2006">
    <mc:Choice Requires="x15">
      <x15ac:absPath xmlns:x15ac="http://schemas.microsoft.com/office/spreadsheetml/2010/11/ac" url="R:\BIRCWH Program\2026 Scholar Recruitment and Onboarding\Call for Apps - BIRCWH Funding Opportunity for Junior Faculty\Sample Budget\"/>
    </mc:Choice>
  </mc:AlternateContent>
  <xr:revisionPtr revIDLastSave="0" documentId="13_ncr:1_{E4B89C08-2A9E-43CF-8D2B-62614D009E2B}" xr6:coauthVersionLast="47" xr6:coauthVersionMax="47" xr10:uidLastSave="{00000000-0000-0000-0000-000000000000}"/>
  <bookViews>
    <workbookView xWindow="-110" yWindow="-110" windowWidth="19420" windowHeight="11500" tabRatio="500" xr2:uid="{00000000-000D-0000-FFFF-FFFF00000000}"/>
  </bookViews>
  <sheets>
    <sheet name="Detail budget" sheetId="1" r:id="rId1"/>
  </sheets>
  <definedNames>
    <definedName name="base" localSheetId="0">'Detail budget'!#REF!</definedName>
    <definedName name="col" localSheetId="0">'Detail budget'!#REF!</definedName>
    <definedName name="effort" localSheetId="0">'Detail budget'!#REF!</definedName>
    <definedName name="fy" localSheetId="0">'Detail budget'!#REF!</definedName>
    <definedName name="mnths" localSheetId="0">'Detail budget'!#REF!</definedName>
    <definedName name="_xlnm.Print_Area" localSheetId="0">'Detail budget'!$A$1:$K$35</definedName>
    <definedName name="Print_Area_MI">#REF!</definedName>
    <definedName name="Print_Titles_MI">#REF!</definedName>
    <definedName name="sdate" localSheetId="0">'Detail budget'!#REF!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0" i="1" l="1"/>
  <c r="H10" i="1" s="1"/>
  <c r="J10" i="1" s="1"/>
  <c r="K29" i="1" s="1"/>
  <c r="E4" i="1" l="1"/>
  <c r="F4" i="1" l="1"/>
  <c r="H4" i="1" s="1"/>
  <c r="J4" i="1" s="1"/>
  <c r="K5" i="1" s="1"/>
  <c r="K31" i="1" s="1"/>
  <c r="K33" i="1" l="1"/>
  <c r="K35" i="1" s="1"/>
</calcChain>
</file>

<file path=xl/sharedStrings.xml><?xml version="1.0" encoding="utf-8"?>
<sst xmlns="http://schemas.openxmlformats.org/spreadsheetml/2006/main" count="59" uniqueCount="51">
  <si>
    <t xml:space="preserve"> </t>
  </si>
  <si>
    <t xml:space="preserve">    </t>
  </si>
  <si>
    <t>Role on Project</t>
  </si>
  <si>
    <t>TOTAL</t>
  </si>
  <si>
    <t>Scholar PI</t>
  </si>
  <si>
    <t>FTE (%)</t>
  </si>
  <si>
    <t>Research reagents and consumables</t>
  </si>
  <si>
    <t>Microscopy and histology core resources</t>
  </si>
  <si>
    <t>Medical Writing and Presentation Skills (1 hr)</t>
  </si>
  <si>
    <t>TOTAL DIRECT BUDGET</t>
  </si>
  <si>
    <t>NAME</t>
  </si>
  <si>
    <t>Scholar Name</t>
  </si>
  <si>
    <t>Base salary</t>
  </si>
  <si>
    <t>Requested salary</t>
  </si>
  <si>
    <t>BIRCWH           salary cap</t>
  </si>
  <si>
    <t>Fringe rate      (varies by school)</t>
  </si>
  <si>
    <t>Requested fringe</t>
  </si>
  <si>
    <t>Total program cost</t>
  </si>
  <si>
    <t>Intro to Statistics (3 hr)</t>
  </si>
  <si>
    <t>Research Asst</t>
  </si>
  <si>
    <t>N/A</t>
  </si>
  <si>
    <t>Travel to one scientific meeting</t>
  </si>
  <si>
    <t>Project expenses</t>
  </si>
  <si>
    <t>Personnel</t>
  </si>
  <si>
    <t xml:space="preserve">TBD </t>
  </si>
  <si>
    <t xml:space="preserve">INDIRECT COSTS </t>
  </si>
  <si>
    <t>TOTAL ANNUAL BUDGET</t>
  </si>
  <si>
    <t>TOTAL PROFESSIONAL DEVELOPMENT AND RESEARCH EXPENSES</t>
  </si>
  <si>
    <t xml:space="preserve">Coursework tuition, fees, &amp; materials </t>
  </si>
  <si>
    <t>Travel</t>
  </si>
  <si>
    <t xml:space="preserve">Indirect rate of 8% dictated by NIH. </t>
  </si>
  <si>
    <t xml:space="preserve">Scholar must maintain 75% protected FTE; 50% is allowable for surgical specialties. 
Scholar salary up to 75% of $100K cap and corresponding fringe may be charged to BIRCWH.
Scholar salary and fringe beyond this amount must be cost shared by the scholar's department.  </t>
  </si>
  <si>
    <t>SCHOLAR COSTS</t>
  </si>
  <si>
    <t>Notes (column may be deleted for submission)</t>
  </si>
  <si>
    <t>Publication costs</t>
  </si>
  <si>
    <t>Making the Most of Mentoring (1 hr)</t>
  </si>
  <si>
    <t>School of Engineering: $1,394/credit ($139/credit reduced rate)</t>
  </si>
  <si>
    <t>Health Sciences Leadership Academy for Early Career Faculty (no tuition reduction)</t>
  </si>
  <si>
    <t>Course materials and fees</t>
  </si>
  <si>
    <t>CTRC patient vists and biospecimen collection</t>
  </si>
  <si>
    <t>PROFESSIONAL DEVELOPMENT AND RESEARCH EXPENSES NOT TO EXCEED:</t>
  </si>
  <si>
    <t>Sequencing core services</t>
  </si>
  <si>
    <t>Tuition costs may vary by School. Faculty are charged 10% of posted rates. Current cost per credit for common course selections are below (https://www.tuition.pitt.edu/graduate)</t>
  </si>
  <si>
    <t>School of Medicine: $1,258/credit ($126/credit reduced rate)</t>
  </si>
  <si>
    <t>School of Public Health: $1,255/credit ($126/credit reduced rate)</t>
  </si>
  <si>
    <t>This amount is stipulated by the program. Additional funds to attend annual BIRCWH meeting are provided under separate account.</t>
  </si>
  <si>
    <r>
      <t>Up to</t>
    </r>
    <r>
      <rPr>
        <b/>
        <i/>
        <sz val="8"/>
        <color rgb="FFFF0000"/>
        <rFont val="Arial"/>
        <family val="2"/>
      </rPr>
      <t xml:space="preserve"> $33,100 </t>
    </r>
    <r>
      <rPr>
        <i/>
        <sz val="8"/>
        <color rgb="FF0070C0"/>
        <rFont val="Arial"/>
        <family val="2"/>
      </rPr>
      <t>may be used to support the scholar's professional development (coursework, travel) and research expenses, including partial support for personnel. THis amount may change with the annual award by NIH.
Research expenses in excess of BIRCWH limit and any equipment must be cost shared by department.</t>
    </r>
  </si>
  <si>
    <r>
      <t>Fringe rate      (</t>
    </r>
    <r>
      <rPr>
        <b/>
        <i/>
        <sz val="6"/>
        <color rgb="FFFF0000"/>
        <rFont val="Arial"/>
        <family val="2"/>
      </rPr>
      <t>varies by school</t>
    </r>
    <r>
      <rPr>
        <b/>
        <i/>
        <sz val="6"/>
        <rFont val="Arial"/>
        <family val="2"/>
      </rPr>
      <t>)</t>
    </r>
  </si>
  <si>
    <r>
      <t xml:space="preserve">PROPOSED ANNUAL BUDGET 
</t>
    </r>
    <r>
      <rPr>
        <b/>
        <i/>
        <sz val="8"/>
        <color rgb="FFFF0000"/>
        <rFont val="Arial"/>
        <family val="2"/>
      </rPr>
      <t>SAMPLE–MAY BE MODIFIED PER SCHOLAR/PROJECT NEEDS AND TO MEET DEPARTMENTAL STANDARD</t>
    </r>
  </si>
  <si>
    <t xml:space="preserve">Funds will disbursed by the Magee-Womens Research Institute Grants Office to the scholar's department via subcontract. Grant fiscal year runs May 1 - April 30 and, per NIH structure, funds cannot carryover. Funding beyond April 2027 is contingent on competitive renewal of the program. </t>
  </si>
  <si>
    <t>Appointment period: 
March 1, 2026 - April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</si>
</sst>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General_)"/>
    <numFmt numFmtId="165" formatCode="#,##0.;\(#,##0\)"/>
    <numFmt numFmtId="166" formatCode="_(&quot;$&quot;* #,##0_);_(&quot;$&quot;* \(#,##0\);_(&quot;$&quot;* &quot;-&quot;??_);_(@_)"/>
    <numFmt numFmtId="167" formatCode="0.0%"/>
  </numFmts>
  <fonts count="45">
    <font>
      <sz val="10"/>
      <name val="Courier"/>
    </font>
    <font>
      <sz val="12"/>
      <color theme="1"/>
      <name val="Calibri"/>
      <family val="2"/>
      <scheme val="minor"/>
    </font>
    <font>
      <sz val="9"/>
      <name val="Geneva"/>
      <family val="2"/>
    </font>
    <font>
      <sz val="11"/>
      <name val="Arial"/>
      <family val="2"/>
    </font>
    <font>
      <sz val="10"/>
      <name val="Arial"/>
      <family val="2"/>
    </font>
    <font>
      <sz val="11"/>
      <color indexed="8"/>
      <name val="Arial"/>
      <family val="2"/>
    </font>
    <font>
      <sz val="10"/>
      <name val="MS Sans Serif"/>
    </font>
    <font>
      <u/>
      <sz val="10"/>
      <color theme="10"/>
      <name val="Courier"/>
      <family val="1"/>
    </font>
    <font>
      <u/>
      <sz val="10"/>
      <color theme="11"/>
      <name val="Courier"/>
      <family val="1"/>
    </font>
    <font>
      <sz val="8"/>
      <name val="Arial"/>
      <family val="2"/>
    </font>
    <font>
      <b/>
      <sz val="10"/>
      <name val="Arial"/>
      <family val="2"/>
    </font>
    <font>
      <sz val="11.5"/>
      <name val="Arial"/>
      <family val="2"/>
    </font>
    <font>
      <sz val="1.5"/>
      <name val="Arial"/>
      <family val="2"/>
    </font>
    <font>
      <sz val="9"/>
      <name val="Arial"/>
      <family val="2"/>
    </font>
    <font>
      <sz val="8"/>
      <name val="Courier"/>
      <family val="1"/>
    </font>
    <font>
      <b/>
      <i/>
      <sz val="6"/>
      <name val="Arial"/>
      <family val="2"/>
    </font>
    <font>
      <sz val="10"/>
      <color indexed="8"/>
      <name val="Arial"/>
      <family val="2"/>
    </font>
    <font>
      <sz val="10"/>
      <name val="Courier"/>
      <family val="1"/>
    </font>
    <font>
      <sz val="6"/>
      <name val="Arial"/>
      <family val="2"/>
    </font>
    <font>
      <b/>
      <i/>
      <sz val="10"/>
      <name val="Arial"/>
      <family val="2"/>
    </font>
    <font>
      <i/>
      <sz val="8"/>
      <color rgb="FFFF0000"/>
      <name val="Arial"/>
      <family val="2"/>
    </font>
    <font>
      <b/>
      <i/>
      <sz val="6"/>
      <name val="Arial"/>
      <family val="2"/>
    </font>
    <font>
      <sz val="10"/>
      <color indexed="8"/>
      <name val="Arial"/>
      <family val="2"/>
    </font>
    <font>
      <b/>
      <sz val="6"/>
      <name val="Arial"/>
      <family val="2"/>
    </font>
    <font>
      <sz val="6"/>
      <name val="Geneva"/>
      <family val="2"/>
    </font>
    <font>
      <b/>
      <sz val="10"/>
      <color indexed="8"/>
      <name val="Arial"/>
      <family val="2"/>
    </font>
    <font>
      <b/>
      <sz val="10"/>
      <name val="Arial"/>
      <family val="2"/>
    </font>
    <font>
      <b/>
      <sz val="10"/>
      <color theme="1"/>
      <name val="Arial"/>
      <family val="2"/>
    </font>
    <font>
      <b/>
      <i/>
      <sz val="8"/>
      <name val="Arial"/>
      <family val="2"/>
    </font>
    <font>
      <i/>
      <sz val="10"/>
      <color rgb="FF76236E"/>
      <name val="Arial"/>
      <family val="2"/>
    </font>
    <font>
      <sz val="2"/>
      <name val="Arial"/>
      <family val="2"/>
    </font>
    <font>
      <b/>
      <sz val="2"/>
      <name val="Arial"/>
      <family val="2"/>
    </font>
    <font>
      <i/>
      <sz val="2"/>
      <color rgb="FF76236E"/>
      <name val="Arial"/>
      <family val="2"/>
    </font>
    <font>
      <sz val="2"/>
      <name val="Geneva"/>
      <family val="2"/>
    </font>
    <font>
      <i/>
      <sz val="10"/>
      <color rgb="FFFF0000"/>
      <name val="Arial"/>
      <family val="2"/>
    </font>
    <font>
      <sz val="10"/>
      <color theme="1"/>
      <name val="Arial"/>
      <family val="2"/>
    </font>
    <font>
      <sz val="9"/>
      <color rgb="FF0070C0"/>
      <name val="Geneva"/>
      <family val="2"/>
    </font>
    <font>
      <b/>
      <sz val="9"/>
      <color rgb="FF0070C0"/>
      <name val="Arial"/>
      <family val="2"/>
    </font>
    <font>
      <i/>
      <sz val="8"/>
      <color rgb="FF0070C0"/>
      <name val="Arial"/>
      <family val="2"/>
    </font>
    <font>
      <i/>
      <sz val="2"/>
      <color rgb="FF0070C0"/>
      <name val="Arial"/>
      <family val="2"/>
    </font>
    <font>
      <sz val="2"/>
      <color rgb="FF0070C0"/>
      <name val="Geneva"/>
      <family val="2"/>
    </font>
    <font>
      <b/>
      <sz val="10"/>
      <color rgb="FFFF0000"/>
      <name val="Arial"/>
      <family val="2"/>
    </font>
    <font>
      <b/>
      <i/>
      <sz val="8"/>
      <color rgb="FFFF0000"/>
      <name val="Arial"/>
      <family val="2"/>
    </font>
    <font>
      <b/>
      <i/>
      <sz val="6"/>
      <color rgb="FFFF0000"/>
      <name val="Arial"/>
      <family val="2"/>
    </font>
    <font>
      <sz val="8"/>
      <color theme="1"/>
      <name val="Arial"/>
      <family val="2"/>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6">
    <border>
      <left/>
      <right/>
      <top/>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medium">
        <color auto="1"/>
      </bottom>
      <diagonal/>
    </border>
    <border>
      <left/>
      <right/>
      <top/>
      <bottom style="medium">
        <color auto="1"/>
      </bottom>
      <diagonal/>
    </border>
    <border>
      <left style="thin">
        <color indexed="64"/>
      </left>
      <right style="thin">
        <color indexed="64"/>
      </right>
      <top style="thin">
        <color indexed="64"/>
      </top>
      <bottom style="medium">
        <color indexed="64"/>
      </bottom>
      <diagonal/>
    </border>
    <border>
      <left/>
      <right/>
      <top style="medium">
        <color auto="1"/>
      </top>
      <bottom/>
      <diagonal/>
    </border>
    <border>
      <left/>
      <right style="thin">
        <color indexed="64"/>
      </right>
      <top style="medium">
        <color auto="1"/>
      </top>
      <bottom style="medium">
        <color auto="1"/>
      </bottom>
      <diagonal/>
    </border>
    <border>
      <left/>
      <right style="thin">
        <color indexed="64"/>
      </right>
      <top style="medium">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9">
    <xf numFmtId="164" fontId="0" fillId="0" borderId="0"/>
    <xf numFmtId="40" fontId="6" fillId="0" borderId="0" applyFont="0" applyFill="0" applyBorder="0" applyAlignment="0" applyProtection="0"/>
    <xf numFmtId="44" fontId="1" fillId="0" borderId="0" applyFont="0" applyFill="0" applyBorder="0" applyAlignment="0" applyProtection="0"/>
    <xf numFmtId="0" fontId="2" fillId="0" borderId="0" applyProtection="0"/>
    <xf numFmtId="164" fontId="7" fillId="0" borderId="0" applyNumberFormat="0" applyFill="0" applyBorder="0" applyAlignment="0" applyProtection="0"/>
    <xf numFmtId="164" fontId="8" fillId="0" borderId="0" applyNumberFormat="0" applyFill="0" applyBorder="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9" fontId="17" fillId="0" borderId="0" applyFont="0" applyFill="0" applyBorder="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7" fillId="0" borderId="0" applyNumberFormat="0" applyFill="0" applyBorder="0" applyAlignment="0" applyProtection="0"/>
    <xf numFmtId="164" fontId="8" fillId="0" borderId="0" applyNumberFormat="0" applyFill="0" applyBorder="0" applyAlignment="0" applyProtection="0"/>
  </cellStyleXfs>
  <cellXfs count="122">
    <xf numFmtId="164" fontId="0" fillId="0" borderId="0" xfId="0"/>
    <xf numFmtId="0" fontId="2" fillId="0" borderId="0" xfId="3" applyAlignment="1">
      <alignment vertical="center"/>
    </xf>
    <xf numFmtId="0" fontId="2" fillId="0" borderId="0" xfId="3"/>
    <xf numFmtId="3" fontId="3" fillId="0" borderId="0" xfId="3" applyNumberFormat="1" applyFont="1" applyAlignment="1" applyProtection="1">
      <alignment vertical="center"/>
      <protection locked="0"/>
    </xf>
    <xf numFmtId="3" fontId="11" fillId="0" borderId="0" xfId="3" applyNumberFormat="1" applyFont="1" applyAlignment="1">
      <alignment vertical="center"/>
    </xf>
    <xf numFmtId="3" fontId="12" fillId="0" borderId="3" xfId="3" applyNumberFormat="1" applyFont="1" applyBorder="1" applyAlignment="1" applyProtection="1">
      <alignment vertical="center"/>
      <protection locked="0"/>
    </xf>
    <xf numFmtId="0" fontId="13" fillId="0" borderId="0" xfId="3" applyFont="1"/>
    <xf numFmtId="3" fontId="11" fillId="0" borderId="3" xfId="3" applyNumberFormat="1" applyFont="1" applyBorder="1" applyAlignment="1" applyProtection="1">
      <alignment vertical="center"/>
      <protection locked="0"/>
    </xf>
    <xf numFmtId="3" fontId="11" fillId="0" borderId="0" xfId="3" applyNumberFormat="1" applyFont="1" applyAlignment="1" applyProtection="1">
      <alignment vertical="center"/>
      <protection locked="0"/>
    </xf>
    <xf numFmtId="0" fontId="15" fillId="0" borderId="0" xfId="3" applyFont="1" applyAlignment="1">
      <alignment vertical="center"/>
    </xf>
    <xf numFmtId="3" fontId="4" fillId="2" borderId="0" xfId="3" applyNumberFormat="1" applyFont="1" applyFill="1" applyAlignment="1" applyProtection="1">
      <alignment vertical="center"/>
    </xf>
    <xf numFmtId="38" fontId="4" fillId="0" borderId="4" xfId="1" applyNumberFormat="1" applyFont="1" applyBorder="1" applyAlignment="1" applyProtection="1">
      <alignment vertical="center"/>
      <protection locked="0"/>
    </xf>
    <xf numFmtId="38" fontId="4" fillId="0" borderId="2" xfId="1" applyNumberFormat="1" applyFont="1" applyBorder="1" applyAlignment="1" applyProtection="1">
      <alignment vertical="center"/>
      <protection locked="0"/>
    </xf>
    <xf numFmtId="0" fontId="4" fillId="0" borderId="0" xfId="3" applyFont="1" applyAlignment="1" applyProtection="1">
      <alignment horizontal="left" vertical="center" indent="1"/>
      <protection locked="0"/>
    </xf>
    <xf numFmtId="0" fontId="4" fillId="0" borderId="0" xfId="3" applyFont="1" applyAlignment="1">
      <alignment horizontal="left" vertical="center" indent="1"/>
    </xf>
    <xf numFmtId="0" fontId="16" fillId="0" borderId="0" xfId="3" applyFont="1" applyAlignment="1" applyProtection="1">
      <alignment horizontal="left" vertical="center" indent="1"/>
      <protection locked="0"/>
    </xf>
    <xf numFmtId="0" fontId="5" fillId="3" borderId="8" xfId="3" applyFont="1" applyFill="1" applyBorder="1" applyAlignment="1" applyProtection="1">
      <alignment horizontal="left" indent="1"/>
      <protection locked="0"/>
    </xf>
    <xf numFmtId="3" fontId="5" fillId="3" borderId="8" xfId="3" applyNumberFormat="1" applyFont="1" applyFill="1" applyBorder="1" applyAlignment="1" applyProtection="1">
      <alignment horizontal="center"/>
      <protection locked="0"/>
    </xf>
    <xf numFmtId="3" fontId="5" fillId="3" borderId="8" xfId="3" applyNumberFormat="1" applyFont="1" applyFill="1" applyBorder="1" applyAlignment="1" applyProtection="1">
      <alignment horizontal="right"/>
      <protection locked="0"/>
    </xf>
    <xf numFmtId="49" fontId="16" fillId="0" borderId="9" xfId="3" applyNumberFormat="1" applyFont="1" applyBorder="1" applyAlignment="1" applyProtection="1">
      <alignment horizontal="left" vertical="center" indent="1"/>
      <protection locked="0"/>
    </xf>
    <xf numFmtId="0" fontId="4" fillId="0" borderId="0" xfId="3" applyFont="1" applyAlignment="1" applyProtection="1">
      <alignment horizontal="left" indent="1"/>
      <protection locked="0"/>
    </xf>
    <xf numFmtId="38" fontId="4" fillId="0" borderId="4" xfId="1" applyNumberFormat="1" applyFont="1" applyBorder="1" applyAlignment="1" applyProtection="1">
      <protection locked="0"/>
    </xf>
    <xf numFmtId="38" fontId="4" fillId="0" borderId="2" xfId="1" applyNumberFormat="1" applyFont="1" applyBorder="1" applyAlignment="1" applyProtection="1">
      <protection locked="0"/>
    </xf>
    <xf numFmtId="0" fontId="4" fillId="0" borderId="0" xfId="3" applyFont="1" applyAlignment="1">
      <alignment horizontal="left" indent="1"/>
    </xf>
    <xf numFmtId="164" fontId="4" fillId="0" borderId="1" xfId="0" applyFont="1" applyBorder="1" applyAlignment="1">
      <alignment vertical="center" wrapText="1"/>
    </xf>
    <xf numFmtId="37" fontId="16" fillId="0" borderId="7" xfId="2" applyNumberFormat="1" applyFont="1" applyBorder="1" applyAlignment="1" applyProtection="1">
      <alignment horizontal="center" vertical="center"/>
      <protection locked="0"/>
    </xf>
    <xf numFmtId="49" fontId="16" fillId="0" borderId="0" xfId="3" applyNumberFormat="1" applyFont="1" applyAlignment="1" applyProtection="1">
      <alignment horizontal="right" vertical="center" indent="1"/>
      <protection locked="0"/>
    </xf>
    <xf numFmtId="1" fontId="18" fillId="0" borderId="0" xfId="0" applyNumberFormat="1" applyFont="1" applyAlignment="1">
      <alignment horizontal="right" vertical="center" wrapText="1"/>
    </xf>
    <xf numFmtId="38" fontId="4" fillId="0" borderId="4" xfId="1" applyNumberFormat="1" applyFont="1" applyBorder="1" applyAlignment="1">
      <alignment horizontal="right" vertical="center"/>
    </xf>
    <xf numFmtId="164" fontId="9" fillId="0" borderId="1" xfId="0" applyFont="1" applyBorder="1" applyAlignment="1">
      <alignment horizontal="center" vertical="center" wrapText="1"/>
    </xf>
    <xf numFmtId="38" fontId="19" fillId="0" borderId="0" xfId="1" applyNumberFormat="1" applyFont="1" applyAlignment="1"/>
    <xf numFmtId="0" fontId="24" fillId="0" borderId="0" xfId="3" applyFont="1" applyAlignment="1">
      <alignment horizontal="center" wrapText="1"/>
    </xf>
    <xf numFmtId="3" fontId="22" fillId="3" borderId="9" xfId="3" applyNumberFormat="1" applyFont="1" applyFill="1" applyBorder="1" applyAlignment="1" applyProtection="1">
      <alignment horizontal="right"/>
      <protection locked="0"/>
    </xf>
    <xf numFmtId="166" fontId="25" fillId="0" borderId="10" xfId="2" applyNumberFormat="1" applyFont="1" applyBorder="1" applyAlignment="1" applyProtection="1">
      <alignment horizontal="right"/>
      <protection locked="0"/>
    </xf>
    <xf numFmtId="9" fontId="4" fillId="0" borderId="1" xfId="28" applyFont="1" applyBorder="1" applyAlignment="1">
      <alignment horizontal="center" vertical="center" wrapText="1"/>
    </xf>
    <xf numFmtId="167" fontId="4" fillId="0" borderId="1" xfId="28" applyNumberFormat="1" applyFont="1" applyBorder="1" applyAlignment="1">
      <alignment horizontal="center" vertical="center" wrapText="1"/>
    </xf>
    <xf numFmtId="38" fontId="10" fillId="0" borderId="4" xfId="1" applyNumberFormat="1" applyFont="1" applyBorder="1" applyAlignment="1">
      <alignment horizontal="right" vertical="center"/>
    </xf>
    <xf numFmtId="3" fontId="4" fillId="2" borderId="11" xfId="3" applyNumberFormat="1" applyFont="1" applyFill="1" applyBorder="1" applyAlignment="1" applyProtection="1">
      <alignment vertical="center"/>
    </xf>
    <xf numFmtId="3" fontId="22" fillId="0" borderId="0" xfId="3" applyNumberFormat="1" applyFont="1" applyAlignment="1" applyProtection="1">
      <alignment horizontal="right"/>
      <protection locked="0"/>
    </xf>
    <xf numFmtId="0" fontId="21" fillId="0" borderId="8" xfId="3" applyFont="1" applyBorder="1" applyAlignment="1">
      <alignment horizontal="center" vertical="center" wrapText="1"/>
    </xf>
    <xf numFmtId="0" fontId="15" fillId="0" borderId="8" xfId="3" applyFont="1" applyBorder="1" applyAlignment="1">
      <alignment horizontal="center" vertical="center" wrapText="1"/>
    </xf>
    <xf numFmtId="38" fontId="4" fillId="0" borderId="1" xfId="1" applyNumberFormat="1" applyFont="1" applyBorder="1" applyAlignment="1">
      <alignment horizontal="center" vertical="center" wrapText="1"/>
    </xf>
    <xf numFmtId="38" fontId="10" fillId="0" borderId="1" xfId="1" applyNumberFormat="1" applyFont="1" applyBorder="1" applyAlignment="1">
      <alignment horizontal="center" vertical="center" wrapText="1"/>
    </xf>
    <xf numFmtId="38" fontId="25" fillId="0" borderId="1" xfId="1" applyNumberFormat="1" applyFont="1" applyBorder="1" applyAlignment="1" applyProtection="1">
      <alignment horizontal="center" vertical="center"/>
      <protection locked="0"/>
    </xf>
    <xf numFmtId="0" fontId="23" fillId="0" borderId="8" xfId="3" applyFont="1" applyBorder="1" applyAlignment="1">
      <alignment horizontal="center" vertical="center" wrapText="1"/>
    </xf>
    <xf numFmtId="0" fontId="4" fillId="0" borderId="5" xfId="3" applyFont="1" applyBorder="1" applyAlignment="1" applyProtection="1">
      <alignment horizontal="left" vertical="center" indent="1"/>
      <protection locked="0"/>
    </xf>
    <xf numFmtId="0" fontId="4" fillId="0" borderId="1" xfId="3" applyFont="1" applyBorder="1" applyAlignment="1">
      <alignment horizontal="left" vertical="center" indent="1"/>
    </xf>
    <xf numFmtId="0" fontId="4" fillId="0" borderId="6" xfId="3" applyFont="1" applyBorder="1" applyAlignment="1">
      <alignment horizontal="left" vertical="center" indent="1"/>
    </xf>
    <xf numFmtId="0" fontId="4" fillId="0" borderId="5" xfId="3" applyFont="1" applyBorder="1" applyAlignment="1" applyProtection="1">
      <alignment horizontal="left" indent="1"/>
      <protection locked="0"/>
    </xf>
    <xf numFmtId="10" fontId="4" fillId="0" borderId="1" xfId="1" applyNumberFormat="1" applyFont="1" applyBorder="1" applyAlignment="1">
      <alignment horizontal="center" vertical="center" wrapText="1"/>
    </xf>
    <xf numFmtId="164" fontId="4" fillId="0" borderId="1" xfId="0" applyFont="1" applyBorder="1" applyAlignment="1">
      <alignment horizontal="left" vertical="center" wrapText="1"/>
    </xf>
    <xf numFmtId="164" fontId="9" fillId="0" borderId="1" xfId="0" applyFont="1" applyBorder="1" applyAlignment="1">
      <alignment horizontal="left" vertical="center" wrapText="1"/>
    </xf>
    <xf numFmtId="0" fontId="15" fillId="0" borderId="0" xfId="3" applyFont="1" applyAlignment="1">
      <alignment horizontal="center" vertical="center" wrapText="1"/>
    </xf>
    <xf numFmtId="0" fontId="21" fillId="0" borderId="0" xfId="3" applyFont="1" applyAlignment="1">
      <alignment horizontal="center" vertical="center" wrapText="1"/>
    </xf>
    <xf numFmtId="0" fontId="23" fillId="0" borderId="0" xfId="3" applyFont="1" applyAlignment="1">
      <alignment horizontal="center" vertical="center" wrapText="1"/>
    </xf>
    <xf numFmtId="0" fontId="28" fillId="0" borderId="0" xfId="3" applyFont="1" applyAlignment="1">
      <alignment horizontal="left" vertical="center" wrapText="1"/>
    </xf>
    <xf numFmtId="164" fontId="4" fillId="0" borderId="1" xfId="0" applyFont="1" applyBorder="1" applyAlignment="1">
      <alignment horizontal="left" vertical="center" wrapText="1" indent="1"/>
    </xf>
    <xf numFmtId="0" fontId="15" fillId="0" borderId="8" xfId="3" applyFont="1" applyBorder="1" applyAlignment="1">
      <alignment horizontal="left" vertical="center" wrapText="1"/>
    </xf>
    <xf numFmtId="0" fontId="28" fillId="0" borderId="0" xfId="3" applyFont="1" applyAlignment="1">
      <alignment vertical="center"/>
    </xf>
    <xf numFmtId="38" fontId="4" fillId="0" borderId="6" xfId="1" applyNumberFormat="1" applyFont="1" applyBorder="1" applyAlignment="1" applyProtection="1">
      <alignment vertical="center"/>
      <protection locked="0"/>
    </xf>
    <xf numFmtId="166" fontId="26" fillId="2" borderId="0" xfId="2" applyNumberFormat="1" applyFont="1" applyFill="1" applyBorder="1" applyAlignment="1" applyProtection="1">
      <alignment vertical="center"/>
    </xf>
    <xf numFmtId="3" fontId="11" fillId="0" borderId="13" xfId="3" applyNumberFormat="1" applyFont="1" applyBorder="1" applyAlignment="1">
      <alignment vertical="center"/>
    </xf>
    <xf numFmtId="0" fontId="23" fillId="0" borderId="12" xfId="3" applyFont="1" applyBorder="1" applyAlignment="1">
      <alignment horizontal="center" vertical="center" wrapText="1"/>
    </xf>
    <xf numFmtId="0" fontId="23" fillId="0" borderId="3" xfId="3" applyFont="1" applyBorder="1" applyAlignment="1">
      <alignment horizontal="center" vertical="center" wrapText="1"/>
    </xf>
    <xf numFmtId="0" fontId="20" fillId="0" borderId="1" xfId="3" applyFont="1" applyBorder="1" applyAlignment="1" applyProtection="1">
      <alignment vertical="center"/>
      <protection locked="0"/>
    </xf>
    <xf numFmtId="0" fontId="16" fillId="0" borderId="1" xfId="3" applyFont="1" applyBorder="1" applyAlignment="1" applyProtection="1">
      <alignment horizontal="left" vertical="center" indent="1"/>
      <protection locked="0"/>
    </xf>
    <xf numFmtId="0" fontId="10" fillId="0" borderId="8" xfId="3" applyFont="1" applyBorder="1" applyAlignment="1">
      <alignment vertical="center"/>
    </xf>
    <xf numFmtId="0" fontId="4" fillId="0" borderId="8" xfId="3" applyFont="1" applyBorder="1" applyAlignment="1">
      <alignment vertical="center"/>
    </xf>
    <xf numFmtId="0" fontId="10" fillId="0" borderId="8" xfId="3" applyFont="1" applyBorder="1" applyAlignment="1">
      <alignment horizontal="right" vertical="center"/>
    </xf>
    <xf numFmtId="0" fontId="10" fillId="0" borderId="14" xfId="3" applyFont="1" applyBorder="1"/>
    <xf numFmtId="0" fontId="4" fillId="0" borderId="8" xfId="3" applyFont="1" applyBorder="1"/>
    <xf numFmtId="0" fontId="10" fillId="0" borderId="8" xfId="3" applyFont="1" applyBorder="1"/>
    <xf numFmtId="166" fontId="10" fillId="0" borderId="15" xfId="3" applyNumberFormat="1" applyFont="1" applyBorder="1"/>
    <xf numFmtId="0" fontId="30" fillId="3" borderId="9" xfId="3" applyFont="1" applyFill="1" applyBorder="1" applyAlignment="1" applyProtection="1">
      <alignment horizontal="left" vertical="center" indent="1"/>
      <protection locked="0"/>
    </xf>
    <xf numFmtId="3" fontId="30" fillId="3" borderId="9" xfId="3" applyNumberFormat="1" applyFont="1" applyFill="1" applyBorder="1" applyAlignment="1" applyProtection="1">
      <alignment horizontal="left" vertical="center" indent="1"/>
      <protection locked="0"/>
    </xf>
    <xf numFmtId="3" fontId="31" fillId="3" borderId="9" xfId="3" applyNumberFormat="1" applyFont="1" applyFill="1" applyBorder="1" applyAlignment="1" applyProtection="1">
      <alignment vertical="center"/>
    </xf>
    <xf numFmtId="0" fontId="33" fillId="0" borderId="0" xfId="3" applyFont="1"/>
    <xf numFmtId="0" fontId="32" fillId="0" borderId="0" xfId="3" applyFont="1"/>
    <xf numFmtId="0" fontId="30" fillId="0" borderId="0" xfId="3" applyFont="1"/>
    <xf numFmtId="165" fontId="30" fillId="0" borderId="0" xfId="3" applyNumberFormat="1" applyFont="1"/>
    <xf numFmtId="164" fontId="28" fillId="0" borderId="0" xfId="0" applyFont="1" applyAlignment="1">
      <alignment horizontal="left" vertical="center" wrapText="1"/>
    </xf>
    <xf numFmtId="164" fontId="9" fillId="0" borderId="0" xfId="0" applyFont="1" applyAlignment="1">
      <alignment horizontal="left" vertical="center" wrapText="1"/>
    </xf>
    <xf numFmtId="9" fontId="4" fillId="0" borderId="0" xfId="28" applyFont="1" applyBorder="1" applyAlignment="1">
      <alignment horizontal="center" vertical="center" wrapText="1"/>
    </xf>
    <xf numFmtId="38" fontId="4" fillId="0" borderId="0" xfId="1" applyNumberFormat="1" applyFont="1" applyBorder="1" applyAlignment="1">
      <alignment horizontal="center" vertical="center" wrapText="1"/>
    </xf>
    <xf numFmtId="10" fontId="4" fillId="0" borderId="0" xfId="1" applyNumberFormat="1" applyFont="1" applyBorder="1" applyAlignment="1">
      <alignment horizontal="center" vertical="center" wrapText="1"/>
    </xf>
    <xf numFmtId="38" fontId="10" fillId="0" borderId="3" xfId="1" applyNumberFormat="1" applyFont="1" applyBorder="1" applyAlignment="1">
      <alignment horizontal="right" vertical="center"/>
    </xf>
    <xf numFmtId="166" fontId="10" fillId="0" borderId="15" xfId="3" applyNumberFormat="1" applyFont="1" applyBorder="1" applyAlignment="1">
      <alignment horizontal="center" vertical="center" wrapText="1"/>
    </xf>
    <xf numFmtId="0" fontId="10" fillId="0" borderId="14" xfId="3" applyFont="1" applyBorder="1" applyAlignment="1">
      <alignment vertical="center"/>
    </xf>
    <xf numFmtId="166" fontId="10" fillId="0" borderId="15" xfId="2" applyNumberFormat="1" applyFont="1" applyFill="1" applyBorder="1" applyAlignment="1" applyProtection="1">
      <alignment vertical="center"/>
    </xf>
    <xf numFmtId="38" fontId="30" fillId="3" borderId="9" xfId="1" applyNumberFormat="1" applyFont="1" applyFill="1" applyBorder="1" applyAlignment="1" applyProtection="1">
      <alignment vertical="center"/>
      <protection locked="0"/>
    </xf>
    <xf numFmtId="0" fontId="28" fillId="0" borderId="8" xfId="3" applyFont="1" applyBorder="1" applyAlignment="1">
      <alignment horizontal="left" vertical="center" wrapText="1"/>
    </xf>
    <xf numFmtId="3" fontId="4" fillId="2" borderId="1" xfId="3" applyNumberFormat="1" applyFont="1" applyFill="1" applyBorder="1" applyAlignment="1" applyProtection="1">
      <alignment vertical="center"/>
    </xf>
    <xf numFmtId="166" fontId="13" fillId="0" borderId="0" xfId="3" applyNumberFormat="1" applyFont="1"/>
    <xf numFmtId="0" fontId="35" fillId="0" borderId="1" xfId="3" applyFont="1" applyBorder="1" applyAlignment="1" applyProtection="1">
      <alignment horizontal="left" vertical="center" indent="1"/>
      <protection locked="0"/>
    </xf>
    <xf numFmtId="0" fontId="28" fillId="0" borderId="0" xfId="3" applyFont="1" applyAlignment="1">
      <alignment horizontal="right" vertical="center"/>
    </xf>
    <xf numFmtId="6" fontId="28" fillId="0" borderId="0" xfId="3" applyNumberFormat="1" applyFont="1" applyAlignment="1">
      <alignment horizontal="left" vertical="center"/>
    </xf>
    <xf numFmtId="0" fontId="36" fillId="0" borderId="0" xfId="3" applyFont="1" applyAlignment="1">
      <alignment horizontal="left" indent="1"/>
    </xf>
    <xf numFmtId="0" fontId="37" fillId="0" borderId="0" xfId="3" applyFont="1" applyAlignment="1">
      <alignment horizontal="left" indent="1"/>
    </xf>
    <xf numFmtId="0" fontId="38" fillId="0" borderId="0" xfId="3" applyFont="1" applyAlignment="1">
      <alignment horizontal="left" wrapText="1" indent="1"/>
    </xf>
    <xf numFmtId="0" fontId="38" fillId="0" borderId="0" xfId="3" applyFont="1" applyAlignment="1">
      <alignment horizontal="left" vertical="center" wrapText="1" indent="1"/>
    </xf>
    <xf numFmtId="0" fontId="38" fillId="0" borderId="0" xfId="3" applyFont="1" applyAlignment="1">
      <alignment horizontal="left" vertical="top" wrapText="1" indent="1"/>
    </xf>
    <xf numFmtId="0" fontId="39" fillId="0" borderId="0" xfId="3" applyFont="1" applyAlignment="1">
      <alignment horizontal="left" wrapText="1" indent="1"/>
    </xf>
    <xf numFmtId="0" fontId="40" fillId="0" borderId="0" xfId="3" applyFont="1" applyAlignment="1">
      <alignment horizontal="left" indent="1"/>
    </xf>
    <xf numFmtId="0" fontId="38" fillId="0" borderId="0" xfId="3" applyFont="1" applyAlignment="1">
      <alignment horizontal="left" indent="1"/>
    </xf>
    <xf numFmtId="166" fontId="41" fillId="2" borderId="10" xfId="2" applyNumberFormat="1" applyFont="1" applyFill="1" applyBorder="1" applyAlignment="1" applyProtection="1">
      <alignment vertical="center"/>
    </xf>
    <xf numFmtId="0" fontId="27" fillId="0" borderId="5" xfId="3" applyFont="1" applyBorder="1" applyAlignment="1">
      <alignment vertical="center" wrapText="1"/>
    </xf>
    <xf numFmtId="0" fontId="2" fillId="0" borderId="5" xfId="3" applyBorder="1"/>
    <xf numFmtId="166" fontId="2" fillId="0" borderId="0" xfId="3" applyNumberFormat="1"/>
    <xf numFmtId="0" fontId="44" fillId="0" borderId="9" xfId="3" applyFont="1" applyBorder="1" applyAlignment="1">
      <alignment horizontal="center" vertical="center" wrapText="1"/>
    </xf>
    <xf numFmtId="0" fontId="27" fillId="0" borderId="9" xfId="3" applyFont="1" applyBorder="1" applyAlignment="1">
      <alignment horizontal="center" vertical="center" wrapText="1"/>
    </xf>
    <xf numFmtId="0" fontId="38" fillId="0" borderId="0" xfId="3" applyFont="1" applyAlignment="1">
      <alignment horizontal="left" wrapText="1" indent="1"/>
    </xf>
    <xf numFmtId="0" fontId="29" fillId="0" borderId="6" xfId="3" applyFont="1" applyBorder="1" applyAlignment="1" applyProtection="1">
      <alignment horizontal="left" vertical="center" wrapText="1"/>
      <protection locked="0"/>
    </xf>
    <xf numFmtId="0" fontId="34" fillId="0" borderId="6" xfId="3" applyFont="1" applyBorder="1" applyAlignment="1" applyProtection="1">
      <alignment horizontal="left" vertical="center" wrapText="1"/>
      <protection locked="0"/>
    </xf>
    <xf numFmtId="0" fontId="38" fillId="0" borderId="0" xfId="3" applyFont="1" applyAlignment="1">
      <alignment horizontal="left" vertical="center" wrapText="1" indent="1"/>
    </xf>
    <xf numFmtId="0" fontId="4" fillId="0" borderId="5" xfId="3" applyFont="1" applyBorder="1" applyAlignment="1" applyProtection="1">
      <alignment horizontal="left" vertical="center" indent="1"/>
      <protection locked="0"/>
    </xf>
    <xf numFmtId="0" fontId="16" fillId="0" borderId="5" xfId="3" applyFont="1" applyBorder="1" applyAlignment="1" applyProtection="1">
      <alignment horizontal="left" vertical="center" indent="1"/>
      <protection locked="0"/>
    </xf>
    <xf numFmtId="0" fontId="4" fillId="0" borderId="5" xfId="3" applyFont="1" applyBorder="1" applyAlignment="1">
      <alignment horizontal="left" indent="1"/>
    </xf>
    <xf numFmtId="0" fontId="4" fillId="0" borderId="1" xfId="3" applyFont="1" applyBorder="1" applyAlignment="1">
      <alignment horizontal="left" vertical="center" indent="1"/>
    </xf>
    <xf numFmtId="0" fontId="28" fillId="0" borderId="6" xfId="3" applyFont="1" applyBorder="1" applyAlignment="1">
      <alignment vertical="center"/>
    </xf>
    <xf numFmtId="0" fontId="4" fillId="0" borderId="1" xfId="3" applyFont="1" applyBorder="1" applyAlignment="1" applyProtection="1">
      <alignment horizontal="left" vertical="center" indent="1"/>
      <protection locked="0"/>
    </xf>
    <xf numFmtId="0" fontId="4" fillId="0" borderId="1" xfId="3" applyFont="1" applyBorder="1" applyAlignment="1" applyProtection="1">
      <alignment horizontal="left" indent="1"/>
      <protection locked="0"/>
    </xf>
    <xf numFmtId="0" fontId="4" fillId="0" borderId="5" xfId="3" applyFont="1" applyBorder="1" applyAlignment="1" applyProtection="1">
      <alignment horizontal="left" indent="1"/>
      <protection locked="0"/>
    </xf>
  </cellXfs>
  <cellStyles count="39">
    <cellStyle name="Comma" xfId="1" builtinId="3"/>
    <cellStyle name="Currency" xfId="2" builtinId="4"/>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Normal" xfId="0" builtinId="0"/>
    <cellStyle name="Normal_FIRSTBUD" xfId="3" xr:uid="{00000000-0005-0000-0000-000025000000}"/>
    <cellStyle name="Percent" xfId="28" builtinId="5"/>
  </cellStyles>
  <dxfs count="0"/>
  <tableStyles count="0" defaultTableStyle="TableStyleMedium9" defaultPivotStyle="PivotStyleMedium4"/>
  <colors>
    <mruColors>
      <color rgb="FF7623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L38"/>
  <sheetViews>
    <sheetView showGridLines="0" tabSelected="1" zoomScale="180" zoomScaleNormal="180" zoomScalePageLayoutView="200" workbookViewId="0">
      <selection activeCell="K8" sqref="K8"/>
    </sheetView>
  </sheetViews>
  <sheetFormatPr defaultColWidth="10" defaultRowHeight="11.5"/>
  <cols>
    <col min="1" max="1" width="18.5" style="2" customWidth="1"/>
    <col min="2" max="2" width="7.5" style="2" customWidth="1"/>
    <col min="3" max="3" width="6.1640625" style="2" customWidth="1"/>
    <col min="4" max="4" width="7.83203125" style="2" customWidth="1"/>
    <col min="5" max="5" width="8.33203125" style="2" customWidth="1"/>
    <col min="6" max="6" width="7.1640625" style="2" customWidth="1"/>
    <col min="7" max="7" width="10.33203125" style="2" customWidth="1"/>
    <col min="8" max="8" width="7.6640625" style="2" customWidth="1"/>
    <col min="9" max="9" width="0.83203125" style="2" customWidth="1"/>
    <col min="10" max="10" width="9.5" style="2" customWidth="1"/>
    <col min="11" max="11" width="8.83203125" style="2" customWidth="1"/>
    <col min="12" max="12" width="61.5" style="96" customWidth="1"/>
    <col min="13" max="16384" width="10" style="2"/>
  </cols>
  <sheetData>
    <row r="1" spans="1:12" ht="5" customHeight="1">
      <c r="A1" s="105"/>
      <c r="B1" s="105"/>
      <c r="C1" s="105"/>
      <c r="D1" s="105"/>
      <c r="E1" s="105"/>
      <c r="F1" s="105"/>
      <c r="G1" s="105"/>
      <c r="H1" s="105"/>
      <c r="I1" s="105"/>
      <c r="J1" s="106"/>
      <c r="K1" s="106"/>
    </row>
    <row r="2" spans="1:12" ht="28" customHeight="1" thickBot="1">
      <c r="A2" s="109" t="s">
        <v>48</v>
      </c>
      <c r="B2" s="109"/>
      <c r="C2" s="109"/>
      <c r="D2" s="109"/>
      <c r="E2" s="109"/>
      <c r="F2" s="109"/>
      <c r="G2" s="109"/>
      <c r="H2" s="109"/>
      <c r="I2" s="109"/>
      <c r="J2" s="108" t="s">
        <v>50</v>
      </c>
      <c r="K2" s="108"/>
      <c r="L2" s="97" t="s">
        <v>33</v>
      </c>
    </row>
    <row r="3" spans="1:12" s="31" customFormat="1" ht="39" customHeight="1" thickBot="1">
      <c r="A3" s="90" t="s">
        <v>32</v>
      </c>
      <c r="B3" s="39" t="s">
        <v>2</v>
      </c>
      <c r="C3" s="39" t="s">
        <v>5</v>
      </c>
      <c r="D3" s="40" t="s">
        <v>12</v>
      </c>
      <c r="E3" s="40" t="s">
        <v>14</v>
      </c>
      <c r="F3" s="40" t="s">
        <v>13</v>
      </c>
      <c r="G3" s="40" t="s">
        <v>47</v>
      </c>
      <c r="H3" s="40" t="s">
        <v>16</v>
      </c>
      <c r="I3" s="44"/>
      <c r="J3" s="44" t="s">
        <v>3</v>
      </c>
      <c r="K3" s="40" t="s">
        <v>17</v>
      </c>
      <c r="L3" s="98" t="s">
        <v>49</v>
      </c>
    </row>
    <row r="4" spans="1:12" ht="13">
      <c r="A4" s="24" t="s">
        <v>11</v>
      </c>
      <c r="B4" s="29" t="s">
        <v>4</v>
      </c>
      <c r="C4" s="34">
        <v>0.75</v>
      </c>
      <c r="D4" s="41">
        <v>150000</v>
      </c>
      <c r="E4" s="41">
        <f>IF(D4&gt;100000,100000,D4)</f>
        <v>100000</v>
      </c>
      <c r="F4" s="42">
        <f>E4*C4</f>
        <v>75000</v>
      </c>
      <c r="G4" s="35">
        <v>0.26100000000000001</v>
      </c>
      <c r="H4" s="43">
        <f>F4*G4</f>
        <v>19575</v>
      </c>
      <c r="I4" s="26"/>
      <c r="J4" s="36">
        <f>H4+F4</f>
        <v>94575</v>
      </c>
      <c r="K4" s="30"/>
      <c r="L4" s="113" t="s">
        <v>31</v>
      </c>
    </row>
    <row r="5" spans="1:12" ht="18" customHeight="1" thickBot="1">
      <c r="A5" s="111"/>
      <c r="B5" s="112"/>
      <c r="C5" s="112"/>
      <c r="D5" s="112"/>
      <c r="E5" s="112"/>
      <c r="F5" s="112"/>
      <c r="G5" s="112"/>
      <c r="H5" s="112"/>
      <c r="I5" s="19"/>
      <c r="J5" s="25"/>
      <c r="K5" s="33">
        <f>SUM(J4:J4)</f>
        <v>94575</v>
      </c>
      <c r="L5" s="113"/>
    </row>
    <row r="6" spans="1:12" ht="17" customHeight="1" thickBot="1">
      <c r="A6" s="16"/>
      <c r="B6" s="16"/>
      <c r="C6" s="16"/>
      <c r="D6" s="16"/>
      <c r="E6" s="16"/>
      <c r="F6" s="16"/>
      <c r="G6" s="16"/>
      <c r="H6" s="17"/>
      <c r="I6" s="17"/>
      <c r="J6" s="18"/>
      <c r="K6" s="32"/>
      <c r="L6" s="113"/>
    </row>
    <row r="7" spans="1:12" ht="12" customHeight="1" thickBot="1">
      <c r="A7" s="58"/>
      <c r="B7" s="9"/>
      <c r="C7" s="9"/>
      <c r="D7" s="9"/>
      <c r="E7" s="94" t="s">
        <v>40</v>
      </c>
      <c r="F7" s="95">
        <v>36680</v>
      </c>
      <c r="G7" s="9"/>
      <c r="H7" s="4"/>
      <c r="I7" s="4"/>
      <c r="J7" s="61"/>
      <c r="K7" s="37"/>
      <c r="L7" s="113" t="s">
        <v>46</v>
      </c>
    </row>
    <row r="8" spans="1:12" ht="18" customHeight="1" thickBot="1">
      <c r="A8" s="57" t="s">
        <v>10</v>
      </c>
      <c r="B8" s="39" t="s">
        <v>2</v>
      </c>
      <c r="C8" s="39" t="s">
        <v>5</v>
      </c>
      <c r="D8" s="40" t="s">
        <v>12</v>
      </c>
      <c r="E8" s="40" t="s">
        <v>14</v>
      </c>
      <c r="F8" s="40" t="s">
        <v>13</v>
      </c>
      <c r="G8" s="40" t="s">
        <v>15</v>
      </c>
      <c r="H8" s="40" t="s">
        <v>16</v>
      </c>
      <c r="I8" s="44"/>
      <c r="J8" s="62" t="s">
        <v>3</v>
      </c>
      <c r="K8" s="10"/>
      <c r="L8" s="113"/>
    </row>
    <row r="9" spans="1:12" ht="18" customHeight="1">
      <c r="A9" s="55" t="s">
        <v>23</v>
      </c>
      <c r="B9" s="53"/>
      <c r="C9" s="53"/>
      <c r="D9" s="52"/>
      <c r="E9" s="52"/>
      <c r="F9" s="52"/>
      <c r="G9" s="52"/>
      <c r="H9" s="52"/>
      <c r="I9" s="54"/>
      <c r="J9" s="63"/>
      <c r="K9" s="10"/>
      <c r="L9" s="113"/>
    </row>
    <row r="10" spans="1:12" ht="24" customHeight="1">
      <c r="A10" s="56" t="s">
        <v>24</v>
      </c>
      <c r="B10" s="29" t="s">
        <v>19</v>
      </c>
      <c r="C10" s="34">
        <v>0.2</v>
      </c>
      <c r="D10" s="41">
        <v>45000</v>
      </c>
      <c r="E10" s="41" t="s">
        <v>20</v>
      </c>
      <c r="F10" s="41">
        <f>C10*D10</f>
        <v>9000</v>
      </c>
      <c r="G10" s="49">
        <v>0.33</v>
      </c>
      <c r="H10" s="41">
        <f>F10*G10</f>
        <v>2970</v>
      </c>
      <c r="I10" s="27"/>
      <c r="J10" s="28">
        <f>H10+F10</f>
        <v>11970</v>
      </c>
      <c r="K10" s="10"/>
      <c r="L10" s="113"/>
    </row>
    <row r="11" spans="1:12" ht="12" customHeight="1">
      <c r="A11" s="50"/>
      <c r="B11" s="51"/>
      <c r="C11" s="34"/>
      <c r="D11" s="41"/>
      <c r="E11" s="41"/>
      <c r="F11" s="41"/>
      <c r="G11" s="49"/>
      <c r="H11" s="41"/>
      <c r="I11" s="27"/>
      <c r="J11" s="36"/>
      <c r="K11" s="10"/>
      <c r="L11" s="113"/>
    </row>
    <row r="12" spans="1:12" ht="12" customHeight="1">
      <c r="A12" s="80" t="s">
        <v>22</v>
      </c>
      <c r="B12" s="81"/>
      <c r="C12" s="82"/>
      <c r="D12" s="83"/>
      <c r="E12" s="83"/>
      <c r="F12" s="83"/>
      <c r="G12" s="84"/>
      <c r="H12" s="83"/>
      <c r="I12" s="27"/>
      <c r="J12" s="85"/>
      <c r="K12" s="10"/>
      <c r="L12" s="113"/>
    </row>
    <row r="13" spans="1:12" ht="15" customHeight="1">
      <c r="A13" s="120" t="s">
        <v>6</v>
      </c>
      <c r="B13" s="120"/>
      <c r="C13" s="120"/>
      <c r="D13" s="120"/>
      <c r="E13" s="120"/>
      <c r="F13" s="120"/>
      <c r="G13" s="120"/>
      <c r="H13" s="120"/>
      <c r="I13" s="20"/>
      <c r="J13" s="21">
        <v>10100</v>
      </c>
      <c r="K13" s="10"/>
      <c r="L13" s="113"/>
    </row>
    <row r="14" spans="1:12" ht="15" customHeight="1">
      <c r="A14" s="121" t="s">
        <v>39</v>
      </c>
      <c r="B14" s="121"/>
      <c r="C14" s="121"/>
      <c r="D14" s="121"/>
      <c r="E14" s="121"/>
      <c r="F14" s="121"/>
      <c r="G14" s="121"/>
      <c r="H14" s="121"/>
      <c r="I14" s="20"/>
      <c r="J14" s="22">
        <v>3000</v>
      </c>
      <c r="K14" s="38"/>
      <c r="L14" s="113"/>
    </row>
    <row r="15" spans="1:12" ht="15" customHeight="1">
      <c r="A15" s="48" t="s">
        <v>7</v>
      </c>
      <c r="B15" s="48"/>
      <c r="C15" s="48"/>
      <c r="D15" s="48"/>
      <c r="E15" s="48"/>
      <c r="F15" s="48"/>
      <c r="G15" s="48"/>
      <c r="H15" s="48"/>
      <c r="I15" s="20"/>
      <c r="J15" s="22">
        <v>1000</v>
      </c>
      <c r="K15" s="38"/>
      <c r="L15" s="113"/>
    </row>
    <row r="16" spans="1:12" ht="15" customHeight="1">
      <c r="A16" s="116" t="s">
        <v>41</v>
      </c>
      <c r="B16" s="116"/>
      <c r="C16" s="116"/>
      <c r="D16" s="116"/>
      <c r="E16" s="116"/>
      <c r="F16" s="116"/>
      <c r="G16" s="116"/>
      <c r="H16" s="116"/>
      <c r="I16" s="23"/>
      <c r="J16" s="22">
        <v>1500</v>
      </c>
      <c r="K16" s="10"/>
      <c r="L16" s="113"/>
    </row>
    <row r="17" spans="1:12" ht="15" customHeight="1">
      <c r="A17" s="121" t="s">
        <v>34</v>
      </c>
      <c r="B17" s="121"/>
      <c r="C17" s="121"/>
      <c r="D17" s="121"/>
      <c r="E17" s="121"/>
      <c r="F17" s="121"/>
      <c r="G17" s="121"/>
      <c r="H17" s="121"/>
      <c r="I17" s="20"/>
      <c r="J17" s="22">
        <v>2000</v>
      </c>
      <c r="K17" s="10"/>
      <c r="L17" s="113"/>
    </row>
    <row r="18" spans="1:12" ht="15" customHeight="1">
      <c r="A18" s="48"/>
      <c r="B18" s="48"/>
      <c r="C18" s="48"/>
      <c r="D18" s="48"/>
      <c r="E18" s="48"/>
      <c r="F18" s="48"/>
      <c r="G18" s="48"/>
      <c r="H18" s="48"/>
      <c r="I18" s="20"/>
      <c r="J18" s="22"/>
      <c r="K18" s="10"/>
      <c r="L18" s="100"/>
    </row>
    <row r="19" spans="1:12" ht="12" customHeight="1">
      <c r="A19" s="58" t="s">
        <v>28</v>
      </c>
      <c r="B19" s="9"/>
      <c r="C19" s="9"/>
      <c r="D19" s="9"/>
      <c r="E19" s="9"/>
      <c r="F19" s="9"/>
      <c r="G19" s="9"/>
      <c r="H19" s="8"/>
      <c r="I19" s="8"/>
      <c r="J19" s="7"/>
      <c r="K19" s="10"/>
      <c r="L19" s="113" t="s">
        <v>42</v>
      </c>
    </row>
    <row r="20" spans="1:12" s="1" customFormat="1" ht="15" customHeight="1">
      <c r="A20" s="119" t="s">
        <v>35</v>
      </c>
      <c r="B20" s="119"/>
      <c r="C20" s="119"/>
      <c r="D20" s="119"/>
      <c r="E20" s="119"/>
      <c r="F20" s="119"/>
      <c r="G20" s="119"/>
      <c r="H20" s="119"/>
      <c r="I20" s="13"/>
      <c r="J20" s="11">
        <v>126</v>
      </c>
      <c r="K20" s="10"/>
      <c r="L20" s="113"/>
    </row>
    <row r="21" spans="1:12" s="1" customFormat="1" ht="15" customHeight="1">
      <c r="A21" s="114" t="s">
        <v>8</v>
      </c>
      <c r="B21" s="114"/>
      <c r="C21" s="114"/>
      <c r="D21" s="114"/>
      <c r="E21" s="114"/>
      <c r="F21" s="114"/>
      <c r="G21" s="114"/>
      <c r="H21" s="114"/>
      <c r="I21" s="13"/>
      <c r="J21" s="12">
        <v>126</v>
      </c>
      <c r="K21" s="10"/>
      <c r="L21" s="99" t="s">
        <v>43</v>
      </c>
    </row>
    <row r="22" spans="1:12" s="1" customFormat="1" ht="15" customHeight="1">
      <c r="A22" s="45" t="s">
        <v>18</v>
      </c>
      <c r="B22" s="45"/>
      <c r="C22" s="45"/>
      <c r="D22" s="45"/>
      <c r="E22" s="45"/>
      <c r="F22" s="45"/>
      <c r="G22" s="45"/>
      <c r="H22" s="45"/>
      <c r="I22" s="13"/>
      <c r="J22" s="12">
        <v>378</v>
      </c>
      <c r="K22" s="10"/>
      <c r="L22" s="99" t="s">
        <v>44</v>
      </c>
    </row>
    <row r="23" spans="1:12" s="1" customFormat="1" ht="15" customHeight="1">
      <c r="A23" s="115" t="s">
        <v>37</v>
      </c>
      <c r="B23" s="115"/>
      <c r="C23" s="115"/>
      <c r="D23" s="115"/>
      <c r="E23" s="115"/>
      <c r="F23" s="115"/>
      <c r="G23" s="115"/>
      <c r="H23" s="115"/>
      <c r="I23" s="15"/>
      <c r="J23" s="12">
        <v>350</v>
      </c>
      <c r="K23" s="10"/>
      <c r="L23" s="99" t="s">
        <v>36</v>
      </c>
    </row>
    <row r="24" spans="1:12" ht="15" customHeight="1">
      <c r="A24" s="93" t="s">
        <v>38</v>
      </c>
      <c r="B24" s="64"/>
      <c r="C24" s="64"/>
      <c r="D24" s="64"/>
      <c r="E24" s="64"/>
      <c r="F24" s="64"/>
      <c r="G24" s="64"/>
      <c r="H24" s="64"/>
      <c r="I24" s="65"/>
      <c r="J24" s="11">
        <v>750</v>
      </c>
      <c r="K24" s="60"/>
      <c r="L24" s="99"/>
    </row>
    <row r="25" spans="1:12" ht="15" customHeight="1">
      <c r="A25" s="93"/>
      <c r="B25" s="64"/>
      <c r="C25" s="64"/>
      <c r="D25" s="64"/>
      <c r="E25" s="64"/>
      <c r="F25" s="64"/>
      <c r="G25" s="64"/>
      <c r="H25" s="64"/>
      <c r="I25" s="65"/>
      <c r="J25" s="11"/>
      <c r="K25" s="60"/>
      <c r="L25" s="99"/>
    </row>
    <row r="26" spans="1:12" ht="12" customHeight="1">
      <c r="A26" s="58" t="s">
        <v>29</v>
      </c>
      <c r="B26" s="9"/>
      <c r="C26" s="9"/>
      <c r="D26" s="9"/>
      <c r="E26" s="9"/>
      <c r="F26" s="9"/>
      <c r="G26" s="9"/>
      <c r="H26" s="3"/>
      <c r="I26" s="3"/>
      <c r="J26" s="5"/>
      <c r="K26" s="10"/>
      <c r="L26" s="110" t="s">
        <v>45</v>
      </c>
    </row>
    <row r="27" spans="1:12" ht="15" customHeight="1">
      <c r="A27" s="117" t="s">
        <v>21</v>
      </c>
      <c r="B27" s="117"/>
      <c r="C27" s="117"/>
      <c r="D27" s="117"/>
      <c r="E27" s="117"/>
      <c r="F27" s="117"/>
      <c r="G27" s="117"/>
      <c r="H27" s="117"/>
      <c r="I27" s="14"/>
      <c r="J27" s="11">
        <v>1800</v>
      </c>
      <c r="K27" s="10"/>
      <c r="L27" s="110"/>
    </row>
    <row r="28" spans="1:12" ht="15" customHeight="1">
      <c r="A28" s="46"/>
      <c r="B28" s="46"/>
      <c r="C28" s="46"/>
      <c r="D28" s="46"/>
      <c r="E28" s="46"/>
      <c r="F28" s="46"/>
      <c r="G28" s="46"/>
      <c r="H28" s="46"/>
      <c r="I28" s="46"/>
      <c r="J28" s="11"/>
      <c r="K28" s="91"/>
      <c r="L28" s="98"/>
    </row>
    <row r="29" spans="1:12" ht="13.5" thickBot="1">
      <c r="A29" s="118" t="s">
        <v>27</v>
      </c>
      <c r="B29" s="118"/>
      <c r="C29" s="118"/>
      <c r="D29" s="118"/>
      <c r="E29" s="118"/>
      <c r="F29" s="118"/>
      <c r="G29" s="118"/>
      <c r="H29" s="118"/>
      <c r="I29" s="47"/>
      <c r="J29" s="59"/>
      <c r="K29" s="104">
        <f>SUM(J10:J27)</f>
        <v>33100</v>
      </c>
      <c r="L29" s="98"/>
    </row>
    <row r="30" spans="1:12" s="76" customFormat="1" ht="5" customHeight="1" thickBot="1">
      <c r="A30" s="73"/>
      <c r="B30" s="73"/>
      <c r="C30" s="73"/>
      <c r="D30" s="73"/>
      <c r="E30" s="73"/>
      <c r="F30" s="73"/>
      <c r="G30" s="73"/>
      <c r="H30" s="74"/>
      <c r="I30" s="74"/>
      <c r="J30" s="89"/>
      <c r="K30" s="75"/>
      <c r="L30" s="101"/>
    </row>
    <row r="31" spans="1:12" ht="13.5" thickBot="1">
      <c r="A31" s="87" t="s">
        <v>9</v>
      </c>
      <c r="B31" s="66"/>
      <c r="C31" s="66"/>
      <c r="D31" s="66"/>
      <c r="E31" s="66"/>
      <c r="F31" s="66"/>
      <c r="G31" s="66"/>
      <c r="H31" s="67"/>
      <c r="I31" s="67"/>
      <c r="J31" s="68" t="s">
        <v>1</v>
      </c>
      <c r="K31" s="88">
        <f>K5+K29</f>
        <v>127675</v>
      </c>
      <c r="L31" s="98"/>
    </row>
    <row r="32" spans="1:12" s="76" customFormat="1" ht="6" customHeight="1" thickBot="1">
      <c r="A32" s="77" t="s">
        <v>0</v>
      </c>
      <c r="B32" s="78"/>
      <c r="C32" s="78"/>
      <c r="D32" s="78"/>
      <c r="E32" s="78"/>
      <c r="F32" s="78"/>
      <c r="G32" s="78"/>
      <c r="H32" s="78"/>
      <c r="I32" s="78"/>
      <c r="J32" s="78"/>
      <c r="K32" s="79" t="s">
        <v>0</v>
      </c>
      <c r="L32" s="102"/>
    </row>
    <row r="33" spans="1:12" ht="13.5" thickBot="1">
      <c r="A33" s="69" t="s">
        <v>25</v>
      </c>
      <c r="B33" s="70"/>
      <c r="C33" s="70"/>
      <c r="D33" s="70"/>
      <c r="E33" s="70"/>
      <c r="F33" s="70"/>
      <c r="G33" s="70"/>
      <c r="H33" s="70"/>
      <c r="I33" s="70"/>
      <c r="J33" s="70"/>
      <c r="K33" s="86">
        <f>0.08*K31</f>
        <v>10214</v>
      </c>
      <c r="L33" s="103" t="s">
        <v>30</v>
      </c>
    </row>
    <row r="34" spans="1:12" s="76" customFormat="1" ht="4.5" thickBot="1">
      <c r="A34" s="78"/>
      <c r="B34" s="78"/>
      <c r="C34" s="78"/>
      <c r="D34" s="78"/>
      <c r="E34" s="78"/>
      <c r="F34" s="78"/>
      <c r="G34" s="78"/>
      <c r="H34" s="78"/>
      <c r="I34" s="78"/>
      <c r="J34" s="78"/>
      <c r="K34" s="78"/>
      <c r="L34" s="102"/>
    </row>
    <row r="35" spans="1:12" ht="13.5" thickBot="1">
      <c r="A35" s="69" t="s">
        <v>26</v>
      </c>
      <c r="B35" s="71"/>
      <c r="C35" s="71"/>
      <c r="D35" s="71"/>
      <c r="E35" s="71"/>
      <c r="F35" s="71"/>
      <c r="G35" s="71"/>
      <c r="H35" s="71"/>
      <c r="I35" s="71"/>
      <c r="J35" s="71"/>
      <c r="K35" s="72">
        <f>K31+K33</f>
        <v>137889</v>
      </c>
    </row>
    <row r="36" spans="1:12">
      <c r="A36" s="6"/>
      <c r="B36" s="6"/>
      <c r="C36" s="6"/>
      <c r="D36" s="6"/>
      <c r="E36" s="6"/>
      <c r="F36" s="6"/>
      <c r="G36" s="6"/>
      <c r="H36" s="6"/>
      <c r="I36" s="6"/>
      <c r="J36" s="6"/>
      <c r="K36" s="6"/>
    </row>
    <row r="37" spans="1:12">
      <c r="A37" s="6"/>
      <c r="B37" s="6"/>
      <c r="C37" s="6"/>
      <c r="D37" s="6"/>
      <c r="E37" s="6"/>
      <c r="F37" s="6"/>
      <c r="G37" s="6"/>
      <c r="H37" s="6"/>
      <c r="I37" s="6"/>
      <c r="J37" s="6"/>
      <c r="K37" s="92"/>
    </row>
    <row r="38" spans="1:12">
      <c r="K38" s="107"/>
    </row>
  </sheetData>
  <mergeCells count="16">
    <mergeCell ref="A29:H29"/>
    <mergeCell ref="A20:H20"/>
    <mergeCell ref="A13:H13"/>
    <mergeCell ref="A14:H14"/>
    <mergeCell ref="A17:H17"/>
    <mergeCell ref="J2:K2"/>
    <mergeCell ref="A2:I2"/>
    <mergeCell ref="L26:L27"/>
    <mergeCell ref="A5:H5"/>
    <mergeCell ref="L7:L17"/>
    <mergeCell ref="A21:H21"/>
    <mergeCell ref="A23:H23"/>
    <mergeCell ref="A16:H16"/>
    <mergeCell ref="A27:H27"/>
    <mergeCell ref="L19:L20"/>
    <mergeCell ref="L4:L6"/>
  </mergeCells>
  <phoneticPr fontId="14" type="noConversion"/>
  <printOptions horizontalCentered="1" verticalCentered="1" gridLinesSet="0"/>
  <pageMargins left="0.25" right="0.25" top="0.5" bottom="0.5" header="0.17" footer="0"/>
  <pageSetup orientation="portrait" copies="2"/>
  <ignoredErrors>
    <ignoredError sqref="H4" unlockedFormula="1"/>
  </ignoredErrors>
  <extLst>
    <ext xmlns:mx="http://schemas.microsoft.com/office/mac/excel/2008/main" uri="{64002731-A6B0-56B0-2670-7721B7C09600}">
      <mx:PLV Mode="0" OnePage="0" WScale="97"/>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Detail budget</vt:lpstr>
      <vt:lpstr>'Detail budget'!Print_Area</vt:lpstr>
    </vt:vector>
  </TitlesOfParts>
  <Company>MWRI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Rideout</dc:creator>
  <cp:lastModifiedBy>Weir, Olivia A</cp:lastModifiedBy>
  <cp:lastPrinted>2025-01-14T20:45:33Z</cp:lastPrinted>
  <dcterms:created xsi:type="dcterms:W3CDTF">2013-05-08T19:58:23Z</dcterms:created>
  <dcterms:modified xsi:type="dcterms:W3CDTF">2025-11-27T03:48:00Z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4b1be8-281e-475d-98b0-21c3457e5a46_Enabled">
    <vt:lpwstr>true</vt:lpwstr>
  </property>
  <property fmtid="{D5CDD505-2E9C-101B-9397-08002B2CF9AE}" pid="3" name="MSIP_Label_5e4b1be8-281e-475d-98b0-21c3457e5a46_SetDate">
    <vt:lpwstr>2023-10-06T18:08:55Z</vt:lpwstr>
  </property>
  <property fmtid="{D5CDD505-2E9C-101B-9397-08002B2CF9AE}" pid="4" name="MSIP_Label_5e4b1be8-281e-475d-98b0-21c3457e5a46_Method">
    <vt:lpwstr>Standard</vt:lpwstr>
  </property>
  <property fmtid="{D5CDD505-2E9C-101B-9397-08002B2CF9AE}" pid="5" name="MSIP_Label_5e4b1be8-281e-475d-98b0-21c3457e5a46_Name">
    <vt:lpwstr>Public</vt:lpwstr>
  </property>
  <property fmtid="{D5CDD505-2E9C-101B-9397-08002B2CF9AE}" pid="6" name="MSIP_Label_5e4b1be8-281e-475d-98b0-21c3457e5a46_SiteId">
    <vt:lpwstr>8b3dd73e-4e72-4679-b191-56da1588712b</vt:lpwstr>
  </property>
  <property fmtid="{D5CDD505-2E9C-101B-9397-08002B2CF9AE}" pid="7" name="MSIP_Label_5e4b1be8-281e-475d-98b0-21c3457e5a46_ActionId">
    <vt:lpwstr>c5210a33-1273-4a1c-bc21-6c3cfb1d336a</vt:lpwstr>
  </property>
  <property fmtid="{D5CDD505-2E9C-101B-9397-08002B2CF9AE}" pid="8" name="MSIP_Label_5e4b1be8-281e-475d-98b0-21c3457e5a46_ContentBits">
    <vt:lpwstr>0</vt:lpwstr>
  </property>
</Properties>
</file>